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atgry\Desktop\Postęp. Zakup śr. ochr. osob. COVID\"/>
    </mc:Choice>
  </mc:AlternateContent>
  <xr:revisionPtr revIDLastSave="0" documentId="13_ncr:1_{294B3DC9-381A-473B-B35C-1D90CD9EEB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R11" i="1" l="1"/>
  <c r="H11" i="1"/>
  <c r="D11" i="1"/>
  <c r="R10" i="1"/>
  <c r="H10" i="1"/>
  <c r="D10" i="1"/>
  <c r="H17" i="1"/>
  <c r="F17" i="1"/>
  <c r="D17" i="1"/>
  <c r="D16" i="1"/>
  <c r="H15" i="1"/>
  <c r="F15" i="1"/>
  <c r="D15" i="1"/>
  <c r="D6" i="1" l="1"/>
  <c r="R6" i="1"/>
  <c r="D7" i="1"/>
  <c r="R7" i="1"/>
  <c r="D8" i="1"/>
  <c r="R8" i="1"/>
  <c r="D9" i="1"/>
  <c r="H9" i="1"/>
  <c r="R9" i="1"/>
  <c r="D12" i="1"/>
  <c r="H12" i="1"/>
  <c r="D13" i="1"/>
  <c r="H13" i="1"/>
  <c r="D14" i="1"/>
  <c r="H14" i="1"/>
  <c r="D18" i="1"/>
  <c r="J18" i="1"/>
  <c r="L18" i="1"/>
  <c r="N18" i="1"/>
  <c r="P18" i="1"/>
  <c r="R18" i="1"/>
  <c r="T18" i="1"/>
  <c r="D19" i="1"/>
  <c r="J19" i="1"/>
  <c r="N19" i="1"/>
  <c r="P19" i="1"/>
  <c r="R19" i="1"/>
  <c r="T19" i="1"/>
  <c r="D20" i="1"/>
  <c r="J20" i="1"/>
  <c r="L20" i="1"/>
  <c r="N20" i="1"/>
  <c r="P20" i="1"/>
  <c r="R20" i="1"/>
  <c r="T20" i="1"/>
  <c r="D21" i="1"/>
  <c r="J21" i="1"/>
  <c r="N21" i="1"/>
  <c r="T21" i="1"/>
  <c r="V21" i="1"/>
  <c r="D22" i="1"/>
  <c r="J22" i="1"/>
  <c r="N22" i="1"/>
  <c r="T22" i="1"/>
  <c r="V22" i="1"/>
  <c r="D23" i="1"/>
  <c r="J23" i="1"/>
  <c r="N23" i="1"/>
  <c r="T23" i="1"/>
  <c r="V23" i="1"/>
  <c r="D24" i="1"/>
  <c r="J24" i="1"/>
  <c r="N24" i="1"/>
  <c r="P24" i="1"/>
  <c r="R24" i="1"/>
  <c r="T24" i="1"/>
  <c r="D25" i="1"/>
  <c r="J25" i="1"/>
  <c r="N25" i="1"/>
  <c r="P25" i="1"/>
  <c r="R25" i="1"/>
  <c r="T25" i="1"/>
  <c r="D26" i="1"/>
  <c r="J26" i="1"/>
  <c r="N26" i="1"/>
  <c r="P26" i="1"/>
  <c r="R26" i="1"/>
  <c r="T26" i="1"/>
  <c r="D27" i="1"/>
  <c r="J27" i="1"/>
  <c r="N27" i="1"/>
  <c r="P27" i="1"/>
  <c r="R27" i="1"/>
  <c r="T27" i="1"/>
  <c r="D28" i="1"/>
  <c r="J28" i="1"/>
  <c r="N28" i="1"/>
  <c r="P28" i="1"/>
  <c r="R28" i="1"/>
  <c r="T28" i="1"/>
  <c r="D29" i="1"/>
  <c r="J29" i="1"/>
  <c r="N29" i="1"/>
  <c r="P29" i="1"/>
  <c r="R29" i="1"/>
  <c r="T29" i="1"/>
</calcChain>
</file>

<file path=xl/sharedStrings.xml><?xml version="1.0" encoding="utf-8"?>
<sst xmlns="http://schemas.openxmlformats.org/spreadsheetml/2006/main" count="61" uniqueCount="32">
  <si>
    <t>Dozownik ścienny</t>
  </si>
  <si>
    <t>Dozownik stojący</t>
  </si>
  <si>
    <t>Termometr</t>
  </si>
  <si>
    <t>Termometr ścienny</t>
  </si>
  <si>
    <t>Lampa</t>
  </si>
  <si>
    <t>Maseczki</t>
  </si>
  <si>
    <t>Rękawiczki</t>
  </si>
  <si>
    <t>Płyn do rąk</t>
  </si>
  <si>
    <t>Płyn do powierzchni</t>
  </si>
  <si>
    <t>Lp.</t>
  </si>
  <si>
    <t>Oferent</t>
  </si>
  <si>
    <t>Społeczne Przdsiębiorstwo Usługowe SPN.S</t>
  </si>
  <si>
    <t>Optotech Sp. z o.o.</t>
  </si>
  <si>
    <t>Ronomed Sp. z o.o. Sp. k.</t>
  </si>
  <si>
    <t>Deckenbau Polska s.c. P.Urbański</t>
  </si>
  <si>
    <t>Lava Group s.c.</t>
  </si>
  <si>
    <t>P.W. "MAT" 
Marzena Tkaczuk</t>
  </si>
  <si>
    <t>Foxmedical Sp. z o.o.</t>
  </si>
  <si>
    <t>Medyk Erka</t>
  </si>
  <si>
    <t>ANNA s.c. D.Stachowska, A.Samulak, M.Samulak</t>
  </si>
  <si>
    <t>Medasept Sp. z o.o.</t>
  </si>
  <si>
    <t>2.2 - 100pkt</t>
  </si>
  <si>
    <t>Oferta złożona po terminie</t>
  </si>
  <si>
    <t>Wezwanie do uzupełnienia, termin do 24.11.2020 g. 13:00</t>
  </si>
  <si>
    <t>Oferta odrzucona - oferowany produkt, nie jest zgodny z opisem przedmiotu zamówienia.</t>
  </si>
  <si>
    <t>Oferent wycofał ofertę.</t>
  </si>
  <si>
    <t>2.1 - 92,2pkt</t>
  </si>
  <si>
    <t>2.3 - 99,4pkt</t>
  </si>
  <si>
    <t>3.1 - 81,54pkt, 3.3 - 87,6pkt, 3.4 - 89pkt</t>
  </si>
  <si>
    <t>3.2 - 83,33pkt</t>
  </si>
  <si>
    <t>1.1 - 100pkt 1.2 - 92,5pkt</t>
  </si>
  <si>
    <t>Emkor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</si>
</sst>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16" xfId="0" applyFill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2" xfId="0" applyFill="1" applyBorder="1"/>
    <xf numFmtId="0" fontId="0" fillId="0" borderId="13" xfId="0" applyBorder="1"/>
    <xf numFmtId="0" fontId="0" fillId="3" borderId="8" xfId="0" applyFill="1" applyBorder="1"/>
    <xf numFmtId="0" fontId="0" fillId="3" borderId="11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6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5" xfId="0" applyFill="1" applyBorder="1"/>
    <xf numFmtId="0" fontId="0" fillId="3" borderId="12" xfId="0" applyFill="1" applyBorder="1"/>
    <xf numFmtId="0" fontId="0" fillId="4" borderId="19" xfId="0" applyFill="1" applyBorder="1"/>
    <xf numFmtId="0" fontId="0" fillId="3" borderId="19" xfId="0" applyFill="1" applyBorder="1" applyAlignment="1">
      <alignment horizontal="right"/>
    </xf>
    <xf numFmtId="44" fontId="0" fillId="3" borderId="7" xfId="1" applyFont="1" applyFill="1" applyBorder="1"/>
    <xf numFmtId="44" fontId="0" fillId="0" borderId="19" xfId="1" applyFont="1" applyBorder="1"/>
    <xf numFmtId="44" fontId="0" fillId="3" borderId="19" xfId="1" applyFont="1" applyFill="1" applyBorder="1"/>
    <xf numFmtId="44" fontId="0" fillId="0" borderId="7" xfId="1" applyFont="1" applyBorder="1"/>
    <xf numFmtId="44" fontId="0" fillId="3" borderId="16" xfId="1" applyFont="1" applyFill="1" applyBorder="1"/>
    <xf numFmtId="44" fontId="0" fillId="0" borderId="16" xfId="1" applyFont="1" applyBorder="1"/>
    <xf numFmtId="44" fontId="0" fillId="3" borderId="14" xfId="1" applyFont="1" applyFill="1" applyBorder="1"/>
    <xf numFmtId="44" fontId="0" fillId="4" borderId="19" xfId="1" applyFont="1" applyFill="1" applyBorder="1"/>
    <xf numFmtId="1" fontId="0" fillId="0" borderId="20" xfId="0" applyNumberFormat="1" applyBorder="1"/>
    <xf numFmtId="44" fontId="0" fillId="5" borderId="7" xfId="1" applyFont="1" applyFill="1" applyBorder="1"/>
    <xf numFmtId="0" fontId="0" fillId="5" borderId="19" xfId="0" applyFill="1" applyBorder="1"/>
    <xf numFmtId="44" fontId="0" fillId="5" borderId="19" xfId="1" applyFont="1" applyFill="1" applyBorder="1"/>
    <xf numFmtId="0" fontId="0" fillId="5" borderId="9" xfId="0" applyFill="1" applyBorder="1"/>
    <xf numFmtId="44" fontId="0" fillId="5" borderId="16" xfId="1" applyFont="1" applyFill="1" applyBorder="1"/>
    <xf numFmtId="0" fontId="0" fillId="5" borderId="16" xfId="0" applyFill="1" applyBorder="1"/>
    <xf numFmtId="0" fontId="0" fillId="3" borderId="9" xfId="0" applyFill="1" applyBorder="1" applyAlignment="1">
      <alignment horizontal="right"/>
    </xf>
    <xf numFmtId="44" fontId="0" fillId="4" borderId="7" xfId="1" applyFont="1" applyFill="1" applyBorder="1"/>
    <xf numFmtId="0" fontId="0" fillId="4" borderId="9" xfId="0" applyFill="1" applyBorder="1"/>
    <xf numFmtId="2" fontId="0" fillId="5" borderId="8" xfId="0" applyNumberFormat="1" applyFill="1" applyBorder="1"/>
    <xf numFmtId="2" fontId="0" fillId="5" borderId="20" xfId="0" applyNumberFormat="1" applyFill="1" applyBorder="1"/>
    <xf numFmtId="2" fontId="0" fillId="5" borderId="10" xfId="0" applyNumberFormat="1" applyFill="1" applyBorder="1"/>
    <xf numFmtId="2" fontId="0" fillId="3" borderId="8" xfId="0" applyNumberFormat="1" applyFill="1" applyBorder="1"/>
    <xf numFmtId="2" fontId="0" fillId="3" borderId="20" xfId="0" applyNumberFormat="1" applyFill="1" applyBorder="1"/>
    <xf numFmtId="2" fontId="0" fillId="0" borderId="20" xfId="0" applyNumberFormat="1" applyBorder="1"/>
    <xf numFmtId="2" fontId="0" fillId="3" borderId="10" xfId="0" applyNumberFormat="1" applyFill="1" applyBorder="1"/>
    <xf numFmtId="2" fontId="0" fillId="0" borderId="8" xfId="0" applyNumberFormat="1" applyBorder="1"/>
    <xf numFmtId="2" fontId="0" fillId="3" borderId="11" xfId="0" applyNumberFormat="1" applyFill="1" applyBorder="1"/>
    <xf numFmtId="2" fontId="0" fillId="3" borderId="13" xfId="0" applyNumberFormat="1" applyFill="1" applyBorder="1"/>
    <xf numFmtId="2" fontId="0" fillId="5" borderId="13" xfId="0" applyNumberFormat="1" applyFill="1" applyBorder="1"/>
    <xf numFmtId="2" fontId="0" fillId="3" borderId="12" xfId="0" applyNumberFormat="1" applyFill="1" applyBorder="1"/>
    <xf numFmtId="2" fontId="0" fillId="0" borderId="10" xfId="0" applyNumberFormat="1" applyBorder="1"/>
    <xf numFmtId="0" fontId="0" fillId="2" borderId="25" xfId="0" applyFill="1" applyBorder="1"/>
    <xf numFmtId="0" fontId="0" fillId="7" borderId="19" xfId="0" applyFill="1" applyBorder="1"/>
    <xf numFmtId="2" fontId="0" fillId="7" borderId="20" xfId="0" applyNumberForma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180"/>
    </xf>
    <xf numFmtId="0" fontId="2" fillId="4" borderId="2" xfId="0" applyFont="1" applyFill="1" applyBorder="1" applyAlignment="1">
      <alignment horizontal="center" vertical="center" textRotation="180"/>
    </xf>
    <xf numFmtId="0" fontId="2" fillId="4" borderId="3" xfId="0" applyFont="1" applyFill="1" applyBorder="1" applyAlignment="1">
      <alignment horizontal="center" vertical="center" textRotation="180"/>
    </xf>
    <xf numFmtId="0" fontId="2" fillId="4" borderId="4" xfId="0" applyFont="1" applyFill="1" applyBorder="1" applyAlignment="1">
      <alignment horizontal="center" vertical="center" textRotation="180"/>
    </xf>
    <xf numFmtId="0" fontId="2" fillId="4" borderId="5" xfId="0" applyFont="1" applyFill="1" applyBorder="1" applyAlignment="1">
      <alignment horizontal="center" vertical="center" textRotation="180"/>
    </xf>
    <xf numFmtId="0" fontId="2" fillId="4" borderId="6" xfId="0" applyFont="1" applyFill="1" applyBorder="1" applyAlignment="1">
      <alignment horizontal="center" vertical="center" textRotation="180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topLeftCell="F1" workbookViewId="0">
      <selection activeCell="L20" sqref="L20"/>
    </sheetView>
  </sheetViews>
  <sheetFormatPr defaultRowHeight="14.5" x14ac:dyDescent="0.35"/>
  <cols>
    <col min="1" max="1" width="4" customWidth="1"/>
    <col min="2" max="2" width="21.453125" customWidth="1"/>
    <col min="3" max="13" width="12.6328125" customWidth="1"/>
    <col min="14" max="14" width="14" customWidth="1"/>
    <col min="15" max="22" width="12.6328125" customWidth="1"/>
  </cols>
  <sheetData>
    <row r="1" spans="1:24" x14ac:dyDescent="0.35">
      <c r="A1" s="72" t="s">
        <v>9</v>
      </c>
      <c r="B1" s="69" t="s">
        <v>10</v>
      </c>
      <c r="C1" s="72" t="s">
        <v>30</v>
      </c>
      <c r="D1" s="73"/>
      <c r="E1" s="72" t="s">
        <v>27</v>
      </c>
      <c r="F1" s="73"/>
      <c r="G1" s="68" t="s">
        <v>21</v>
      </c>
      <c r="H1" s="69"/>
      <c r="I1" s="72"/>
      <c r="J1" s="73"/>
      <c r="K1" s="72"/>
      <c r="L1" s="73"/>
      <c r="M1" s="91" t="s">
        <v>28</v>
      </c>
      <c r="N1" s="92"/>
      <c r="O1" s="72"/>
      <c r="P1" s="73"/>
      <c r="Q1" s="72" t="s">
        <v>26</v>
      </c>
      <c r="R1" s="73"/>
      <c r="S1" s="72"/>
      <c r="T1" s="73"/>
      <c r="U1" s="68" t="s">
        <v>29</v>
      </c>
      <c r="V1" s="73"/>
      <c r="W1" s="68"/>
      <c r="X1" s="73"/>
    </row>
    <row r="2" spans="1:24" ht="43.5" customHeight="1" thickBot="1" x14ac:dyDescent="0.4">
      <c r="A2" s="79"/>
      <c r="B2" s="75"/>
      <c r="C2" s="70" t="s">
        <v>11</v>
      </c>
      <c r="D2" s="71"/>
      <c r="E2" s="70" t="s">
        <v>12</v>
      </c>
      <c r="F2" s="71"/>
      <c r="G2" s="66" t="s">
        <v>13</v>
      </c>
      <c r="H2" s="67"/>
      <c r="I2" s="70" t="s">
        <v>14</v>
      </c>
      <c r="J2" s="71"/>
      <c r="K2" s="70" t="s">
        <v>15</v>
      </c>
      <c r="L2" s="71"/>
      <c r="M2" s="70" t="s">
        <v>16</v>
      </c>
      <c r="N2" s="71"/>
      <c r="O2" s="70" t="s">
        <v>17</v>
      </c>
      <c r="P2" s="71"/>
      <c r="Q2" s="70" t="s">
        <v>18</v>
      </c>
      <c r="R2" s="71"/>
      <c r="S2" s="70" t="s">
        <v>19</v>
      </c>
      <c r="T2" s="71"/>
      <c r="U2" s="66" t="s">
        <v>20</v>
      </c>
      <c r="V2" s="71"/>
      <c r="W2" s="66" t="s">
        <v>31</v>
      </c>
      <c r="X2" s="71"/>
    </row>
    <row r="3" spans="1:24" x14ac:dyDescent="0.35">
      <c r="A3" s="82">
        <v>1</v>
      </c>
      <c r="B3" s="80" t="s">
        <v>0</v>
      </c>
      <c r="C3" s="41">
        <v>12000</v>
      </c>
      <c r="D3" s="50">
        <v>60</v>
      </c>
      <c r="E3" s="10"/>
      <c r="F3" s="11"/>
      <c r="G3" s="8"/>
      <c r="H3" s="16"/>
      <c r="I3" s="10"/>
      <c r="J3" s="11"/>
      <c r="K3" s="10"/>
      <c r="L3" s="11"/>
      <c r="M3" s="10"/>
      <c r="N3" s="11"/>
      <c r="O3" s="10"/>
      <c r="P3" s="11"/>
      <c r="Q3" s="48">
        <v>8000</v>
      </c>
      <c r="R3" s="97" t="s">
        <v>25</v>
      </c>
      <c r="S3" s="10"/>
      <c r="T3" s="11"/>
      <c r="U3" s="8"/>
      <c r="V3" s="11"/>
      <c r="W3" s="102" t="s">
        <v>22</v>
      </c>
      <c r="X3" s="103"/>
    </row>
    <row r="4" spans="1:24" x14ac:dyDescent="0.35">
      <c r="A4" s="83"/>
      <c r="B4" s="81"/>
      <c r="C4" s="42">
        <v>14</v>
      </c>
      <c r="D4" s="51">
        <v>25</v>
      </c>
      <c r="E4" s="12"/>
      <c r="F4" s="13"/>
      <c r="G4" s="1"/>
      <c r="H4" s="17"/>
      <c r="I4" s="12"/>
      <c r="J4" s="13"/>
      <c r="K4" s="12"/>
      <c r="L4" s="13"/>
      <c r="M4" s="12"/>
      <c r="N4" s="13"/>
      <c r="O4" s="12"/>
      <c r="P4" s="13"/>
      <c r="Q4" s="30">
        <v>14</v>
      </c>
      <c r="R4" s="98"/>
      <c r="S4" s="12"/>
      <c r="T4" s="13"/>
      <c r="U4" s="1"/>
      <c r="V4" s="13"/>
      <c r="W4" s="104"/>
      <c r="X4" s="105"/>
    </row>
    <row r="5" spans="1:24" x14ac:dyDescent="0.35">
      <c r="A5" s="84"/>
      <c r="B5" s="81"/>
      <c r="C5" s="42">
        <v>12</v>
      </c>
      <c r="D5" s="51">
        <v>15</v>
      </c>
      <c r="E5" s="12"/>
      <c r="F5" s="13"/>
      <c r="G5" s="1"/>
      <c r="H5" s="17"/>
      <c r="I5" s="12"/>
      <c r="J5" s="13"/>
      <c r="K5" s="12"/>
      <c r="L5" s="13"/>
      <c r="M5" s="12"/>
      <c r="N5" s="13"/>
      <c r="O5" s="12"/>
      <c r="P5" s="13"/>
      <c r="Q5" s="30">
        <v>24</v>
      </c>
      <c r="R5" s="99"/>
      <c r="S5" s="12"/>
      <c r="T5" s="13"/>
      <c r="U5" s="1"/>
      <c r="V5" s="13"/>
      <c r="W5" s="104"/>
      <c r="X5" s="105"/>
    </row>
    <row r="6" spans="1:24" x14ac:dyDescent="0.35">
      <c r="A6" s="85">
        <v>2</v>
      </c>
      <c r="B6" s="74" t="s">
        <v>1</v>
      </c>
      <c r="C6" s="43">
        <v>19000</v>
      </c>
      <c r="D6" s="51">
        <f>C6/C6*60</f>
        <v>60</v>
      </c>
      <c r="E6" s="12"/>
      <c r="F6" s="13"/>
      <c r="G6" s="1"/>
      <c r="H6" s="17"/>
      <c r="I6" s="12"/>
      <c r="J6" s="13"/>
      <c r="K6" s="12"/>
      <c r="L6" s="13"/>
      <c r="M6" s="12"/>
      <c r="N6" s="13"/>
      <c r="O6" s="12"/>
      <c r="P6" s="13"/>
      <c r="Q6" s="33">
        <v>39800</v>
      </c>
      <c r="R6" s="55">
        <f>C6/Q6*60</f>
        <v>28.643216080402009</v>
      </c>
      <c r="S6" s="12"/>
      <c r="T6" s="13"/>
      <c r="U6" s="1"/>
      <c r="V6" s="13"/>
      <c r="W6" s="104"/>
      <c r="X6" s="105"/>
    </row>
    <row r="7" spans="1:24" x14ac:dyDescent="0.35">
      <c r="A7" s="86"/>
      <c r="B7" s="74"/>
      <c r="C7" s="42">
        <v>14</v>
      </c>
      <c r="D7" s="51">
        <f>C7/C7*25</f>
        <v>25</v>
      </c>
      <c r="E7" s="12"/>
      <c r="F7" s="13"/>
      <c r="G7" s="1"/>
      <c r="H7" s="17"/>
      <c r="I7" s="12"/>
      <c r="J7" s="13"/>
      <c r="K7" s="12"/>
      <c r="L7" s="13"/>
      <c r="M7" s="12"/>
      <c r="N7" s="13"/>
      <c r="O7" s="12"/>
      <c r="P7" s="13"/>
      <c r="Q7" s="3">
        <v>14</v>
      </c>
      <c r="R7" s="55">
        <f>Q7/Q7*25</f>
        <v>25</v>
      </c>
      <c r="S7" s="12"/>
      <c r="T7" s="13"/>
      <c r="U7" s="1"/>
      <c r="V7" s="13"/>
      <c r="W7" s="104"/>
      <c r="X7" s="105"/>
    </row>
    <row r="8" spans="1:24" ht="15" thickBot="1" x14ac:dyDescent="0.4">
      <c r="A8" s="87"/>
      <c r="B8" s="75"/>
      <c r="C8" s="44">
        <v>12</v>
      </c>
      <c r="D8" s="52">
        <f>C8/Q8*15</f>
        <v>7.5</v>
      </c>
      <c r="E8" s="14"/>
      <c r="F8" s="15"/>
      <c r="G8" s="9"/>
      <c r="H8" s="18"/>
      <c r="I8" s="14"/>
      <c r="J8" s="15"/>
      <c r="K8" s="14"/>
      <c r="L8" s="15"/>
      <c r="M8" s="14"/>
      <c r="N8" s="15"/>
      <c r="O8" s="14"/>
      <c r="P8" s="15"/>
      <c r="Q8" s="5">
        <v>24</v>
      </c>
      <c r="R8" s="62">
        <f>Q8/Q8*15</f>
        <v>15</v>
      </c>
      <c r="S8" s="14"/>
      <c r="T8" s="15"/>
      <c r="U8" s="9"/>
      <c r="V8" s="15"/>
      <c r="W8" s="104"/>
      <c r="X8" s="105"/>
    </row>
    <row r="9" spans="1:24" x14ac:dyDescent="0.35">
      <c r="A9" s="82">
        <v>1</v>
      </c>
      <c r="B9" s="76" t="s">
        <v>2</v>
      </c>
      <c r="C9" s="32">
        <v>5980</v>
      </c>
      <c r="D9" s="53">
        <f>Q9/C9*60</f>
        <v>29.096989966555185</v>
      </c>
      <c r="E9" s="10"/>
      <c r="F9" s="11"/>
      <c r="G9" s="38">
        <v>3026.6</v>
      </c>
      <c r="H9" s="58">
        <f>Q9/G9*60</f>
        <v>57.490253089275093</v>
      </c>
      <c r="I9" s="10"/>
      <c r="J9" s="11"/>
      <c r="K9" s="10"/>
      <c r="L9" s="11"/>
      <c r="M9" s="10"/>
      <c r="N9" s="11"/>
      <c r="O9" s="10"/>
      <c r="P9" s="11"/>
      <c r="Q9" s="41">
        <v>2900</v>
      </c>
      <c r="R9" s="50">
        <f>Q9/Q9*60</f>
        <v>60</v>
      </c>
      <c r="S9" s="10"/>
      <c r="T9" s="11"/>
      <c r="U9" s="8"/>
      <c r="V9" s="11"/>
      <c r="W9" s="104"/>
      <c r="X9" s="105"/>
    </row>
    <row r="10" spans="1:24" x14ac:dyDescent="0.35">
      <c r="A10" s="83"/>
      <c r="B10" s="77"/>
      <c r="C10" s="22">
        <v>14</v>
      </c>
      <c r="D10" s="54">
        <f>7/C10*25</f>
        <v>12.5</v>
      </c>
      <c r="E10" s="12"/>
      <c r="F10" s="13"/>
      <c r="G10" s="24">
        <v>14</v>
      </c>
      <c r="H10" s="59">
        <f>7/G10*25</f>
        <v>12.5</v>
      </c>
      <c r="I10" s="12"/>
      <c r="J10" s="13"/>
      <c r="K10" s="12"/>
      <c r="L10" s="13"/>
      <c r="M10" s="12"/>
      <c r="N10" s="13"/>
      <c r="O10" s="12"/>
      <c r="P10" s="13"/>
      <c r="Q10" s="42">
        <v>7</v>
      </c>
      <c r="R10" s="51">
        <f>7/Q10*25</f>
        <v>25</v>
      </c>
      <c r="S10" s="12"/>
      <c r="T10" s="13"/>
      <c r="U10" s="1"/>
      <c r="V10" s="13"/>
      <c r="W10" s="104"/>
      <c r="X10" s="105"/>
    </row>
    <row r="11" spans="1:24" x14ac:dyDescent="0.35">
      <c r="A11" s="84"/>
      <c r="B11" s="77"/>
      <c r="C11" s="31">
        <v>12</v>
      </c>
      <c r="D11" s="54">
        <f>C11/G11*15</f>
        <v>7.1999999999999993</v>
      </c>
      <c r="E11" s="12"/>
      <c r="F11" s="13"/>
      <c r="G11" s="24">
        <v>25</v>
      </c>
      <c r="H11" s="59">
        <f>G11/G11*15</f>
        <v>15</v>
      </c>
      <c r="I11" s="12"/>
      <c r="J11" s="13"/>
      <c r="K11" s="12"/>
      <c r="L11" s="13"/>
      <c r="M11" s="12"/>
      <c r="N11" s="13"/>
      <c r="O11" s="12"/>
      <c r="P11" s="13"/>
      <c r="Q11" s="42">
        <v>12</v>
      </c>
      <c r="R11" s="51">
        <f>Q11/G11*15</f>
        <v>7.1999999999999993</v>
      </c>
      <c r="S11" s="12"/>
      <c r="T11" s="13"/>
      <c r="U11" s="1"/>
      <c r="V11" s="13"/>
      <c r="W11" s="104"/>
      <c r="X11" s="105"/>
    </row>
    <row r="12" spans="1:24" x14ac:dyDescent="0.35">
      <c r="A12" s="85">
        <v>2</v>
      </c>
      <c r="B12" s="74" t="s">
        <v>3</v>
      </c>
      <c r="C12" s="33">
        <v>5290</v>
      </c>
      <c r="D12" s="55">
        <f>G12/C12*60</f>
        <v>57.739508506616261</v>
      </c>
      <c r="E12" s="12"/>
      <c r="F12" s="13"/>
      <c r="G12" s="45">
        <v>5090.7</v>
      </c>
      <c r="H12" s="60">
        <f>G12/G12*60</f>
        <v>60</v>
      </c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"/>
      <c r="V12" s="13"/>
      <c r="W12" s="104"/>
      <c r="X12" s="105"/>
    </row>
    <row r="13" spans="1:24" x14ac:dyDescent="0.35">
      <c r="A13" s="86"/>
      <c r="B13" s="74"/>
      <c r="C13" s="3">
        <v>14</v>
      </c>
      <c r="D13" s="55">
        <f>C13/C13*25</f>
        <v>25</v>
      </c>
      <c r="E13" s="12"/>
      <c r="F13" s="13"/>
      <c r="G13" s="46">
        <v>14</v>
      </c>
      <c r="H13" s="60">
        <f>G13/G13*25</f>
        <v>25</v>
      </c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"/>
      <c r="V13" s="13"/>
      <c r="W13" s="104"/>
      <c r="X13" s="105"/>
    </row>
    <row r="14" spans="1:24" x14ac:dyDescent="0.35">
      <c r="A14" s="90"/>
      <c r="B14" s="74"/>
      <c r="C14" s="3">
        <v>12</v>
      </c>
      <c r="D14" s="55">
        <f>C14/G14*15</f>
        <v>7.1999999999999993</v>
      </c>
      <c r="E14" s="12"/>
      <c r="F14" s="13"/>
      <c r="G14" s="46">
        <v>25</v>
      </c>
      <c r="H14" s="60">
        <f>G14/G14*15</f>
        <v>15</v>
      </c>
      <c r="I14" s="12"/>
      <c r="J14" s="13"/>
      <c r="K14" s="12"/>
      <c r="L14" s="13"/>
      <c r="M14" s="12"/>
      <c r="N14" s="13"/>
      <c r="O14" s="12"/>
      <c r="P14" s="13"/>
      <c r="Q14" s="12"/>
      <c r="R14" s="63"/>
      <c r="S14" s="12"/>
      <c r="T14" s="13"/>
      <c r="U14" s="1"/>
      <c r="V14" s="13"/>
      <c r="W14" s="104"/>
      <c r="X14" s="105"/>
    </row>
    <row r="15" spans="1:24" ht="14.5" customHeight="1" x14ac:dyDescent="0.35">
      <c r="A15" s="88">
        <v>3</v>
      </c>
      <c r="B15" s="77" t="s">
        <v>4</v>
      </c>
      <c r="C15" s="34">
        <v>37000</v>
      </c>
      <c r="D15" s="54">
        <f>E15/C15*60</f>
        <v>47.072432432432436</v>
      </c>
      <c r="E15" s="43">
        <v>29028</v>
      </c>
      <c r="F15" s="51">
        <f>E15/E15*60</f>
        <v>60</v>
      </c>
      <c r="G15" s="36">
        <v>39028.400000000001</v>
      </c>
      <c r="H15" s="59">
        <f>E15/G15*60</f>
        <v>44.62596468212891</v>
      </c>
      <c r="I15" s="12"/>
      <c r="J15" s="13"/>
      <c r="K15" s="12"/>
      <c r="L15" s="13"/>
      <c r="M15" s="12"/>
      <c r="N15" s="13"/>
      <c r="O15" s="12"/>
      <c r="P15" s="13"/>
      <c r="Q15" s="39">
        <v>28000</v>
      </c>
      <c r="R15" s="100" t="s">
        <v>25</v>
      </c>
      <c r="S15" s="12"/>
      <c r="T15" s="13"/>
      <c r="U15" s="1"/>
      <c r="V15" s="13"/>
      <c r="W15" s="104"/>
      <c r="X15" s="105"/>
    </row>
    <row r="16" spans="1:24" x14ac:dyDescent="0.35">
      <c r="A16" s="83"/>
      <c r="B16" s="77"/>
      <c r="C16" s="22">
        <v>14</v>
      </c>
      <c r="D16" s="54">
        <f>C16/C16*25</f>
        <v>25</v>
      </c>
      <c r="E16" s="42">
        <v>14</v>
      </c>
      <c r="F16" s="51">
        <v>25</v>
      </c>
      <c r="G16" s="24">
        <v>14</v>
      </c>
      <c r="H16" s="59">
        <v>25</v>
      </c>
      <c r="I16" s="12"/>
      <c r="J16" s="13"/>
      <c r="K16" s="12"/>
      <c r="L16" s="13"/>
      <c r="M16" s="12"/>
      <c r="N16" s="13"/>
      <c r="O16" s="12"/>
      <c r="P16" s="13"/>
      <c r="Q16" s="30"/>
      <c r="R16" s="98"/>
      <c r="S16" s="12"/>
      <c r="T16" s="13"/>
      <c r="U16" s="1"/>
      <c r="V16" s="13"/>
      <c r="W16" s="104"/>
      <c r="X16" s="105"/>
    </row>
    <row r="17" spans="1:24" ht="15" thickBot="1" x14ac:dyDescent="0.4">
      <c r="A17" s="89"/>
      <c r="B17" s="78"/>
      <c r="C17" s="31">
        <v>12</v>
      </c>
      <c r="D17" s="56">
        <f>C17/G17*15</f>
        <v>7.1999999999999993</v>
      </c>
      <c r="E17" s="44">
        <v>24</v>
      </c>
      <c r="F17" s="52">
        <f>E17/G17*15</f>
        <v>14.399999999999999</v>
      </c>
      <c r="G17" s="28">
        <v>25</v>
      </c>
      <c r="H17" s="61">
        <f>G17/G17*15</f>
        <v>15</v>
      </c>
      <c r="I17" s="14"/>
      <c r="J17" s="15"/>
      <c r="K17" s="14"/>
      <c r="L17" s="15"/>
      <c r="M17" s="14"/>
      <c r="N17" s="15"/>
      <c r="O17" s="14"/>
      <c r="P17" s="15"/>
      <c r="Q17" s="49"/>
      <c r="R17" s="101"/>
      <c r="S17" s="14"/>
      <c r="T17" s="15"/>
      <c r="U17" s="9"/>
      <c r="V17" s="15"/>
      <c r="W17" s="104"/>
      <c r="X17" s="105"/>
    </row>
    <row r="18" spans="1:24" x14ac:dyDescent="0.35">
      <c r="A18" s="93">
        <v>1</v>
      </c>
      <c r="B18" s="69" t="s">
        <v>5</v>
      </c>
      <c r="C18" s="35">
        <v>21450</v>
      </c>
      <c r="D18" s="57">
        <f>K18/C18*60</f>
        <v>49.090909090909093</v>
      </c>
      <c r="E18" s="10"/>
      <c r="F18" s="11"/>
      <c r="G18" s="8"/>
      <c r="H18" s="16"/>
      <c r="I18" s="35">
        <v>25350</v>
      </c>
      <c r="J18" s="57">
        <f>K18/I18*60</f>
        <v>41.53846153846154</v>
      </c>
      <c r="K18" s="35">
        <v>17550</v>
      </c>
      <c r="L18" s="57">
        <f>K18/K18*60</f>
        <v>60</v>
      </c>
      <c r="M18" s="41">
        <v>25350</v>
      </c>
      <c r="N18" s="50">
        <f>K18/M18*60</f>
        <v>41.53846153846154</v>
      </c>
      <c r="O18" s="35">
        <v>40950</v>
      </c>
      <c r="P18" s="57">
        <f>K18/O18*60</f>
        <v>25.714285714285712</v>
      </c>
      <c r="Q18" s="35">
        <v>27950</v>
      </c>
      <c r="R18" s="57">
        <f>K18/Q18*60</f>
        <v>37.674418604651166</v>
      </c>
      <c r="S18" s="35">
        <v>31850</v>
      </c>
      <c r="T18" s="57">
        <f>K18/S18*60</f>
        <v>33.061224489795919</v>
      </c>
      <c r="U18" s="8"/>
      <c r="V18" s="11"/>
      <c r="W18" s="104"/>
      <c r="X18" s="105"/>
    </row>
    <row r="19" spans="1:24" x14ac:dyDescent="0.35">
      <c r="A19" s="86"/>
      <c r="B19" s="74"/>
      <c r="C19" s="3">
        <v>14</v>
      </c>
      <c r="D19" s="55">
        <f>M19/C19*25</f>
        <v>1.7857142857142856</v>
      </c>
      <c r="E19" s="12"/>
      <c r="F19" s="13"/>
      <c r="G19" s="1"/>
      <c r="H19" s="17"/>
      <c r="I19" s="3">
        <v>14</v>
      </c>
      <c r="J19" s="55">
        <f>M19/I19*25</f>
        <v>1.7857142857142856</v>
      </c>
      <c r="K19" s="64">
        <v>4</v>
      </c>
      <c r="L19" s="65">
        <f>M19/K19*25</f>
        <v>6.25</v>
      </c>
      <c r="M19" s="42">
        <v>1</v>
      </c>
      <c r="N19" s="51">
        <f>M19/M19*25</f>
        <v>25</v>
      </c>
      <c r="O19" s="3">
        <v>5</v>
      </c>
      <c r="P19" s="55">
        <f>M19/O19*25</f>
        <v>5</v>
      </c>
      <c r="Q19" s="3">
        <v>14</v>
      </c>
      <c r="R19" s="55">
        <f>M19/Q19*25</f>
        <v>1.7857142857142856</v>
      </c>
      <c r="S19" s="3">
        <v>10</v>
      </c>
      <c r="T19" s="55">
        <f>M19/S19*25</f>
        <v>2.5</v>
      </c>
      <c r="U19" s="1"/>
      <c r="V19" s="13"/>
      <c r="W19" s="104"/>
      <c r="X19" s="105"/>
    </row>
    <row r="20" spans="1:24" x14ac:dyDescent="0.35">
      <c r="A20" s="90"/>
      <c r="B20" s="74"/>
      <c r="C20" s="3">
        <v>12</v>
      </c>
      <c r="D20" s="55">
        <f>C20/M20*15</f>
        <v>7.5</v>
      </c>
      <c r="E20" s="12"/>
      <c r="F20" s="13"/>
      <c r="G20" s="1"/>
      <c r="H20" s="17"/>
      <c r="I20" s="3">
        <v>12</v>
      </c>
      <c r="J20" s="55">
        <f>I20/M20*15</f>
        <v>7.5</v>
      </c>
      <c r="K20" s="3">
        <v>18</v>
      </c>
      <c r="L20" s="55">
        <f>K20/M20*15</f>
        <v>11.25</v>
      </c>
      <c r="M20" s="42">
        <v>24</v>
      </c>
      <c r="N20" s="51">
        <f>M20/M20*15</f>
        <v>15</v>
      </c>
      <c r="O20" s="3">
        <v>22</v>
      </c>
      <c r="P20" s="55">
        <f>O20/M20*15</f>
        <v>13.75</v>
      </c>
      <c r="Q20" s="3">
        <v>24</v>
      </c>
      <c r="R20" s="55">
        <f>Q20/Q20*15</f>
        <v>15</v>
      </c>
      <c r="S20" s="3">
        <v>12</v>
      </c>
      <c r="T20" s="55">
        <f>S20/Q20*15</f>
        <v>7.5</v>
      </c>
      <c r="U20" s="1"/>
      <c r="V20" s="13"/>
      <c r="W20" s="104"/>
      <c r="X20" s="105"/>
    </row>
    <row r="21" spans="1:24" x14ac:dyDescent="0.35">
      <c r="A21" s="88">
        <v>2</v>
      </c>
      <c r="B21" s="77" t="s">
        <v>6</v>
      </c>
      <c r="C21" s="34">
        <v>22750</v>
      </c>
      <c r="D21" s="54">
        <f>U21/C21*60</f>
        <v>56.571428571428569</v>
      </c>
      <c r="E21" s="12"/>
      <c r="F21" s="13"/>
      <c r="G21" s="1"/>
      <c r="H21" s="17"/>
      <c r="I21" s="34">
        <v>29900</v>
      </c>
      <c r="J21" s="54">
        <f>U21/I21*60</f>
        <v>43.043478260869563</v>
      </c>
      <c r="K21" s="12"/>
      <c r="L21" s="13"/>
      <c r="M21" s="34">
        <v>27950</v>
      </c>
      <c r="N21" s="54">
        <f>U21/M21*60</f>
        <v>46.04651162790698</v>
      </c>
      <c r="O21" s="39">
        <v>28600</v>
      </c>
      <c r="P21" s="94" t="s">
        <v>24</v>
      </c>
      <c r="Q21" s="39">
        <v>25350</v>
      </c>
      <c r="R21" s="94" t="s">
        <v>24</v>
      </c>
      <c r="S21" s="34">
        <v>32500</v>
      </c>
      <c r="T21" s="54">
        <f>U21/S21*60</f>
        <v>39.6</v>
      </c>
      <c r="U21" s="45">
        <v>21450</v>
      </c>
      <c r="V21" s="51">
        <f>U21/U21*60</f>
        <v>60</v>
      </c>
      <c r="W21" s="104"/>
      <c r="X21" s="105"/>
    </row>
    <row r="22" spans="1:24" x14ac:dyDescent="0.35">
      <c r="A22" s="83"/>
      <c r="B22" s="77"/>
      <c r="C22" s="22">
        <v>14</v>
      </c>
      <c r="D22" s="54">
        <f>M22/C22*25</f>
        <v>1.7857142857142856</v>
      </c>
      <c r="E22" s="12"/>
      <c r="F22" s="13"/>
      <c r="G22" s="1"/>
      <c r="H22" s="17"/>
      <c r="I22" s="22">
        <v>14</v>
      </c>
      <c r="J22" s="54">
        <f>M22/I22*25</f>
        <v>1.7857142857142856</v>
      </c>
      <c r="K22" s="12"/>
      <c r="L22" s="13"/>
      <c r="M22" s="22">
        <v>1</v>
      </c>
      <c r="N22" s="54">
        <f>M22/M22*25</f>
        <v>25</v>
      </c>
      <c r="O22" s="30">
        <v>5</v>
      </c>
      <c r="P22" s="95"/>
      <c r="Q22" s="30">
        <v>14</v>
      </c>
      <c r="R22" s="95"/>
      <c r="S22" s="22">
        <v>10</v>
      </c>
      <c r="T22" s="54">
        <f>M22/S22*25</f>
        <v>2.5</v>
      </c>
      <c r="U22" s="46">
        <v>3</v>
      </c>
      <c r="V22" s="51">
        <f>M22/U22*25</f>
        <v>8.3333333333333321</v>
      </c>
      <c r="W22" s="104"/>
      <c r="X22" s="105"/>
    </row>
    <row r="23" spans="1:24" x14ac:dyDescent="0.35">
      <c r="A23" s="84"/>
      <c r="B23" s="77"/>
      <c r="C23" s="31">
        <v>12</v>
      </c>
      <c r="D23" s="54">
        <f>C23/U23*15</f>
        <v>3</v>
      </c>
      <c r="E23" s="12"/>
      <c r="F23" s="13"/>
      <c r="G23" s="1"/>
      <c r="H23" s="17"/>
      <c r="I23" s="22">
        <v>12</v>
      </c>
      <c r="J23" s="54">
        <f>I23/U23*15</f>
        <v>3</v>
      </c>
      <c r="K23" s="12"/>
      <c r="L23" s="13"/>
      <c r="M23" s="22">
        <v>24</v>
      </c>
      <c r="N23" s="54">
        <f>M23/U23*15</f>
        <v>6</v>
      </c>
      <c r="O23" s="30">
        <v>22</v>
      </c>
      <c r="P23" s="96"/>
      <c r="Q23" s="30">
        <v>24</v>
      </c>
      <c r="R23" s="96"/>
      <c r="S23" s="22">
        <v>12</v>
      </c>
      <c r="T23" s="54">
        <f>S23/U23*15</f>
        <v>3</v>
      </c>
      <c r="U23" s="46">
        <v>60</v>
      </c>
      <c r="V23" s="51">
        <f>U23/U23*15</f>
        <v>15</v>
      </c>
      <c r="W23" s="104"/>
      <c r="X23" s="105"/>
    </row>
    <row r="24" spans="1:24" x14ac:dyDescent="0.35">
      <c r="A24" s="85">
        <v>3</v>
      </c>
      <c r="B24" s="74" t="s">
        <v>7</v>
      </c>
      <c r="C24" s="33">
        <v>9912.5</v>
      </c>
      <c r="D24" s="55">
        <f>I24/C24*60</f>
        <v>58.996721311475412</v>
      </c>
      <c r="E24" s="12"/>
      <c r="F24" s="13"/>
      <c r="G24" s="1"/>
      <c r="H24" s="17"/>
      <c r="I24" s="33">
        <v>9746.75</v>
      </c>
      <c r="J24" s="55">
        <f>I24/I24*60</f>
        <v>60</v>
      </c>
      <c r="K24" s="12"/>
      <c r="L24" s="13"/>
      <c r="M24" s="43">
        <v>12285</v>
      </c>
      <c r="N24" s="51">
        <f>I24/M24*60</f>
        <v>47.603174603174608</v>
      </c>
      <c r="O24" s="33">
        <v>17199</v>
      </c>
      <c r="P24" s="55">
        <f>I24/O24*60</f>
        <v>34.002267573696145</v>
      </c>
      <c r="Q24" s="33">
        <v>28925</v>
      </c>
      <c r="R24" s="55">
        <f>I24/Q24*60</f>
        <v>20.217977528089889</v>
      </c>
      <c r="S24" s="33">
        <v>10725</v>
      </c>
      <c r="T24" s="55">
        <f>I24/S24*60</f>
        <v>54.527272727272731</v>
      </c>
      <c r="U24" s="1"/>
      <c r="V24" s="13"/>
      <c r="W24" s="104"/>
      <c r="X24" s="105"/>
    </row>
    <row r="25" spans="1:24" x14ac:dyDescent="0.35">
      <c r="A25" s="86"/>
      <c r="B25" s="74"/>
      <c r="C25" s="3">
        <v>14</v>
      </c>
      <c r="D25" s="55">
        <f>1/C25*25</f>
        <v>1.7857142857142856</v>
      </c>
      <c r="E25" s="12"/>
      <c r="F25" s="13"/>
      <c r="G25" s="1"/>
      <c r="H25" s="17"/>
      <c r="I25" s="3">
        <v>14</v>
      </c>
      <c r="J25" s="55">
        <f>1/I25*25</f>
        <v>1.7857142857142856</v>
      </c>
      <c r="K25" s="12"/>
      <c r="L25" s="13"/>
      <c r="M25" s="42">
        <v>1</v>
      </c>
      <c r="N25" s="51">
        <f>1/M25*25</f>
        <v>25</v>
      </c>
      <c r="O25" s="3">
        <v>5</v>
      </c>
      <c r="P25" s="55">
        <f>1/O25*25</f>
        <v>5</v>
      </c>
      <c r="Q25" s="3">
        <v>14</v>
      </c>
      <c r="R25" s="55">
        <f>1/Q25*25</f>
        <v>1.7857142857142856</v>
      </c>
      <c r="S25" s="3">
        <v>10</v>
      </c>
      <c r="T25" s="55">
        <f>1/S25*25</f>
        <v>2.5</v>
      </c>
      <c r="U25" s="1"/>
      <c r="V25" s="13"/>
      <c r="W25" s="104"/>
      <c r="X25" s="105"/>
    </row>
    <row r="26" spans="1:24" x14ac:dyDescent="0.35">
      <c r="A26" s="90"/>
      <c r="B26" s="74"/>
      <c r="C26" s="3">
        <v>12</v>
      </c>
      <c r="D26" s="55">
        <f>C26/24*15</f>
        <v>7.5</v>
      </c>
      <c r="E26" s="12"/>
      <c r="F26" s="13"/>
      <c r="G26" s="1"/>
      <c r="H26" s="17"/>
      <c r="I26" s="3">
        <v>12</v>
      </c>
      <c r="J26" s="55">
        <f>I26/24*15</f>
        <v>7.5</v>
      </c>
      <c r="K26" s="12"/>
      <c r="L26" s="13"/>
      <c r="M26" s="42">
        <v>24</v>
      </c>
      <c r="N26" s="51">
        <f>M26/24*15</f>
        <v>15</v>
      </c>
      <c r="O26" s="3">
        <v>22</v>
      </c>
      <c r="P26" s="55">
        <f>O26/24*15</f>
        <v>13.75</v>
      </c>
      <c r="Q26" s="3">
        <v>24</v>
      </c>
      <c r="R26" s="55">
        <f>Q26/24*15</f>
        <v>15</v>
      </c>
      <c r="S26" s="3">
        <v>12</v>
      </c>
      <c r="T26" s="55">
        <f>S26/24*15</f>
        <v>7.5</v>
      </c>
      <c r="U26" s="1"/>
      <c r="V26" s="13"/>
      <c r="W26" s="104"/>
      <c r="X26" s="105"/>
    </row>
    <row r="27" spans="1:24" x14ac:dyDescent="0.35">
      <c r="A27" s="88">
        <v>4</v>
      </c>
      <c r="B27" s="77" t="s">
        <v>8</v>
      </c>
      <c r="C27" s="34">
        <v>9150</v>
      </c>
      <c r="D27" s="54">
        <f>I27/C27*60</f>
        <v>58.996721311475412</v>
      </c>
      <c r="E27" s="12"/>
      <c r="F27" s="13"/>
      <c r="G27" s="1"/>
      <c r="H27" s="17"/>
      <c r="I27" s="34">
        <v>8997</v>
      </c>
      <c r="J27" s="54">
        <f>I27/I27*60</f>
        <v>60</v>
      </c>
      <c r="K27" s="12"/>
      <c r="L27" s="13"/>
      <c r="M27" s="43">
        <v>11016</v>
      </c>
      <c r="N27" s="51">
        <f>I27/M27*60</f>
        <v>49.003267973856211</v>
      </c>
      <c r="O27" s="34">
        <v>15876</v>
      </c>
      <c r="P27" s="54">
        <f>I27/O27*60</f>
        <v>34.002267573696145</v>
      </c>
      <c r="Q27" s="34">
        <v>28200</v>
      </c>
      <c r="R27" s="54">
        <f>I27/Q27*60</f>
        <v>19.142553191489363</v>
      </c>
      <c r="S27" s="34">
        <v>9900</v>
      </c>
      <c r="T27" s="54">
        <f>I27/S27*60</f>
        <v>54.527272727272731</v>
      </c>
      <c r="U27" s="1"/>
      <c r="V27" s="13"/>
      <c r="W27" s="104"/>
      <c r="X27" s="105"/>
    </row>
    <row r="28" spans="1:24" x14ac:dyDescent="0.35">
      <c r="A28" s="83"/>
      <c r="B28" s="77"/>
      <c r="C28" s="22">
        <v>14</v>
      </c>
      <c r="D28" s="54">
        <f>1/C28*25</f>
        <v>1.7857142857142856</v>
      </c>
      <c r="E28" s="12"/>
      <c r="F28" s="13"/>
      <c r="G28" s="1"/>
      <c r="H28" s="17"/>
      <c r="I28" s="22">
        <v>14</v>
      </c>
      <c r="J28" s="54">
        <f>1/I28*25</f>
        <v>1.7857142857142856</v>
      </c>
      <c r="K28" s="12"/>
      <c r="L28" s="13"/>
      <c r="M28" s="42">
        <v>1</v>
      </c>
      <c r="N28" s="51">
        <f>M28/M28*25</f>
        <v>25</v>
      </c>
      <c r="O28" s="22">
        <v>5</v>
      </c>
      <c r="P28" s="54">
        <f>1/O28*25</f>
        <v>5</v>
      </c>
      <c r="Q28" s="22">
        <v>14</v>
      </c>
      <c r="R28" s="54">
        <f>1/Q28*25</f>
        <v>1.7857142857142856</v>
      </c>
      <c r="S28" s="22">
        <v>10</v>
      </c>
      <c r="T28" s="54">
        <f>1/S28*25</f>
        <v>2.5</v>
      </c>
      <c r="U28" s="1"/>
      <c r="V28" s="13"/>
      <c r="W28" s="104"/>
      <c r="X28" s="105"/>
    </row>
    <row r="29" spans="1:24" ht="15" thickBot="1" x14ac:dyDescent="0.4">
      <c r="A29" s="89"/>
      <c r="B29" s="78"/>
      <c r="C29" s="47">
        <v>12</v>
      </c>
      <c r="D29" s="56">
        <f>C29/24*15</f>
        <v>7.5</v>
      </c>
      <c r="E29" s="14"/>
      <c r="F29" s="15"/>
      <c r="G29" s="9"/>
      <c r="H29" s="18"/>
      <c r="I29" s="26">
        <v>12</v>
      </c>
      <c r="J29" s="56">
        <f>I29/24*15</f>
        <v>7.5</v>
      </c>
      <c r="K29" s="14"/>
      <c r="L29" s="15"/>
      <c r="M29" s="44">
        <v>24</v>
      </c>
      <c r="N29" s="52">
        <f>M29/M29*15</f>
        <v>15</v>
      </c>
      <c r="O29" s="26">
        <v>22</v>
      </c>
      <c r="P29" s="56">
        <f>O29/24*15</f>
        <v>13.75</v>
      </c>
      <c r="Q29" s="26">
        <v>24</v>
      </c>
      <c r="R29" s="56">
        <f>Q29/Q29*15</f>
        <v>15</v>
      </c>
      <c r="S29" s="26">
        <v>12</v>
      </c>
      <c r="T29" s="56">
        <f>S29/24*15</f>
        <v>7.5</v>
      </c>
      <c r="U29" s="9"/>
      <c r="V29" s="15"/>
      <c r="W29" s="106"/>
      <c r="X29" s="107"/>
    </row>
  </sheetData>
  <mergeCells count="47">
    <mergeCell ref="R3:R5"/>
    <mergeCell ref="R15:R17"/>
    <mergeCell ref="P21:P23"/>
    <mergeCell ref="W1:X1"/>
    <mergeCell ref="W2:X2"/>
    <mergeCell ref="W3:X29"/>
    <mergeCell ref="U1:V1"/>
    <mergeCell ref="U2:V2"/>
    <mergeCell ref="O1:P1"/>
    <mergeCell ref="O2:P2"/>
    <mergeCell ref="Q1:R1"/>
    <mergeCell ref="Q2:R2"/>
    <mergeCell ref="S1:T1"/>
    <mergeCell ref="S2:T2"/>
    <mergeCell ref="A27:A29"/>
    <mergeCell ref="A24:A26"/>
    <mergeCell ref="A21:A23"/>
    <mergeCell ref="A18:A20"/>
    <mergeCell ref="R21:R23"/>
    <mergeCell ref="B27:B29"/>
    <mergeCell ref="B18:B20"/>
    <mergeCell ref="B21:B23"/>
    <mergeCell ref="B24:B26"/>
    <mergeCell ref="K1:L1"/>
    <mergeCell ref="K2:L2"/>
    <mergeCell ref="M1:N1"/>
    <mergeCell ref="M2:N2"/>
    <mergeCell ref="I1:J1"/>
    <mergeCell ref="I2:J2"/>
    <mergeCell ref="B6:B8"/>
    <mergeCell ref="B9:B11"/>
    <mergeCell ref="B12:B14"/>
    <mergeCell ref="B15:B17"/>
    <mergeCell ref="A1:A2"/>
    <mergeCell ref="B1:B2"/>
    <mergeCell ref="B3:B5"/>
    <mergeCell ref="A3:A5"/>
    <mergeCell ref="A6:A8"/>
    <mergeCell ref="A15:A17"/>
    <mergeCell ref="A12:A14"/>
    <mergeCell ref="A9:A11"/>
    <mergeCell ref="G2:H2"/>
    <mergeCell ref="G1:H1"/>
    <mergeCell ref="C2:D2"/>
    <mergeCell ref="E1:F1"/>
    <mergeCell ref="E2:F2"/>
    <mergeCell ref="C1:D1"/>
  </mergeCells>
  <pageMargins left="0.25" right="0.25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8C8D-6448-495F-84C4-5CAC9AD4FDB3}">
  <dimension ref="A1:X29"/>
  <sheetViews>
    <sheetView workbookViewId="0">
      <selection activeCell="AB3" sqref="AB3"/>
    </sheetView>
  </sheetViews>
  <sheetFormatPr defaultRowHeight="14.5" x14ac:dyDescent="0.35"/>
  <cols>
    <col min="1" max="1" width="4" customWidth="1"/>
    <col min="2" max="2" width="21.453125" customWidth="1"/>
    <col min="3" max="22" width="12.6328125" customWidth="1"/>
  </cols>
  <sheetData>
    <row r="1" spans="1:24" ht="28" customHeight="1" x14ac:dyDescent="0.35">
      <c r="A1" s="72" t="s">
        <v>9</v>
      </c>
      <c r="B1" s="69" t="s">
        <v>10</v>
      </c>
      <c r="C1" s="72"/>
      <c r="D1" s="73"/>
      <c r="E1" s="72"/>
      <c r="F1" s="73"/>
      <c r="G1" s="68"/>
      <c r="H1" s="69"/>
      <c r="I1" s="72"/>
      <c r="J1" s="73"/>
      <c r="K1" s="72"/>
      <c r="L1" s="73"/>
      <c r="M1" s="72"/>
      <c r="N1" s="73"/>
      <c r="O1" s="72"/>
      <c r="P1" s="73"/>
      <c r="Q1" s="108" t="s">
        <v>23</v>
      </c>
      <c r="R1" s="109"/>
      <c r="S1" s="72"/>
      <c r="T1" s="73"/>
      <c r="U1" s="68"/>
      <c r="V1" s="73"/>
      <c r="W1" s="68"/>
      <c r="X1" s="73"/>
    </row>
    <row r="2" spans="1:24" ht="43.5" customHeight="1" thickBot="1" x14ac:dyDescent="0.4">
      <c r="A2" s="79"/>
      <c r="B2" s="75"/>
      <c r="C2" s="70" t="s">
        <v>11</v>
      </c>
      <c r="D2" s="71"/>
      <c r="E2" s="70" t="s">
        <v>12</v>
      </c>
      <c r="F2" s="71"/>
      <c r="G2" s="66" t="s">
        <v>13</v>
      </c>
      <c r="H2" s="67"/>
      <c r="I2" s="70" t="s">
        <v>14</v>
      </c>
      <c r="J2" s="71"/>
      <c r="K2" s="70" t="s">
        <v>15</v>
      </c>
      <c r="L2" s="71"/>
      <c r="M2" s="70" t="s">
        <v>16</v>
      </c>
      <c r="N2" s="71"/>
      <c r="O2" s="70" t="s">
        <v>17</v>
      </c>
      <c r="P2" s="71"/>
      <c r="Q2" s="70" t="s">
        <v>18</v>
      </c>
      <c r="R2" s="71"/>
      <c r="S2" s="70" t="s">
        <v>19</v>
      </c>
      <c r="T2" s="71"/>
      <c r="U2" s="66" t="s">
        <v>20</v>
      </c>
      <c r="V2" s="71"/>
      <c r="W2" s="66" t="s">
        <v>31</v>
      </c>
      <c r="X2" s="71"/>
    </row>
    <row r="3" spans="1:24" x14ac:dyDescent="0.35">
      <c r="A3" s="82">
        <v>1</v>
      </c>
      <c r="B3" s="80" t="s">
        <v>0</v>
      </c>
      <c r="C3" s="32">
        <v>12000</v>
      </c>
      <c r="D3" s="20"/>
      <c r="E3" s="10"/>
      <c r="F3" s="11"/>
      <c r="G3" s="8"/>
      <c r="H3" s="16"/>
      <c r="I3" s="10"/>
      <c r="J3" s="11"/>
      <c r="K3" s="10"/>
      <c r="L3" s="11"/>
      <c r="M3" s="10"/>
      <c r="N3" s="11"/>
      <c r="O3" s="10"/>
      <c r="P3" s="11"/>
      <c r="Q3" s="48">
        <v>8000</v>
      </c>
      <c r="R3" s="97" t="s">
        <v>25</v>
      </c>
      <c r="S3" s="10"/>
      <c r="T3" s="11"/>
      <c r="U3" s="8"/>
      <c r="V3" s="11"/>
      <c r="W3" s="102" t="s">
        <v>22</v>
      </c>
      <c r="X3" s="103"/>
    </row>
    <row r="4" spans="1:24" x14ac:dyDescent="0.35">
      <c r="A4" s="83"/>
      <c r="B4" s="81"/>
      <c r="C4" s="22">
        <v>14</v>
      </c>
      <c r="D4" s="23"/>
      <c r="E4" s="12"/>
      <c r="F4" s="13"/>
      <c r="G4" s="1"/>
      <c r="H4" s="17"/>
      <c r="I4" s="12"/>
      <c r="J4" s="13"/>
      <c r="K4" s="12"/>
      <c r="L4" s="13"/>
      <c r="M4" s="12"/>
      <c r="N4" s="13"/>
      <c r="O4" s="12"/>
      <c r="P4" s="13"/>
      <c r="Q4" s="30">
        <v>14</v>
      </c>
      <c r="R4" s="98"/>
      <c r="S4" s="12"/>
      <c r="T4" s="13"/>
      <c r="U4" s="1"/>
      <c r="V4" s="13"/>
      <c r="W4" s="104"/>
      <c r="X4" s="105"/>
    </row>
    <row r="5" spans="1:24" x14ac:dyDescent="0.35">
      <c r="A5" s="84"/>
      <c r="B5" s="81"/>
      <c r="C5" s="22">
        <v>12</v>
      </c>
      <c r="D5" s="23"/>
      <c r="E5" s="12"/>
      <c r="F5" s="13"/>
      <c r="G5" s="1"/>
      <c r="H5" s="17"/>
      <c r="I5" s="12"/>
      <c r="J5" s="13"/>
      <c r="K5" s="12"/>
      <c r="L5" s="13"/>
      <c r="M5" s="12"/>
      <c r="N5" s="13"/>
      <c r="O5" s="12"/>
      <c r="P5" s="13"/>
      <c r="Q5" s="30">
        <v>24</v>
      </c>
      <c r="R5" s="99"/>
      <c r="S5" s="12"/>
      <c r="T5" s="13"/>
      <c r="U5" s="1"/>
      <c r="V5" s="13"/>
      <c r="W5" s="104"/>
      <c r="X5" s="105"/>
    </row>
    <row r="6" spans="1:24" x14ac:dyDescent="0.35">
      <c r="A6" s="85">
        <v>2</v>
      </c>
      <c r="B6" s="74" t="s">
        <v>1</v>
      </c>
      <c r="C6" s="33">
        <v>19000</v>
      </c>
      <c r="D6" s="4"/>
      <c r="E6" s="12"/>
      <c r="F6" s="13"/>
      <c r="G6" s="1"/>
      <c r="H6" s="17"/>
      <c r="I6" s="12"/>
      <c r="J6" s="13"/>
      <c r="K6" s="12"/>
      <c r="L6" s="13"/>
      <c r="M6" s="12"/>
      <c r="N6" s="13"/>
      <c r="O6" s="12"/>
      <c r="P6" s="13"/>
      <c r="Q6" s="33">
        <v>39800</v>
      </c>
      <c r="R6" s="40"/>
      <c r="S6" s="12"/>
      <c r="T6" s="13"/>
      <c r="U6" s="1"/>
      <c r="V6" s="13"/>
      <c r="W6" s="104"/>
      <c r="X6" s="105"/>
    </row>
    <row r="7" spans="1:24" x14ac:dyDescent="0.35">
      <c r="A7" s="86"/>
      <c r="B7" s="74"/>
      <c r="C7" s="3">
        <v>14</v>
      </c>
      <c r="D7" s="4"/>
      <c r="E7" s="12"/>
      <c r="F7" s="13"/>
      <c r="G7" s="1"/>
      <c r="H7" s="17"/>
      <c r="I7" s="12"/>
      <c r="J7" s="13"/>
      <c r="K7" s="12"/>
      <c r="L7" s="13"/>
      <c r="M7" s="12"/>
      <c r="N7" s="13"/>
      <c r="O7" s="12"/>
      <c r="P7" s="13"/>
      <c r="Q7" s="3">
        <v>14</v>
      </c>
      <c r="R7" s="4"/>
      <c r="S7" s="12"/>
      <c r="T7" s="13"/>
      <c r="U7" s="1"/>
      <c r="V7" s="13"/>
      <c r="W7" s="104"/>
      <c r="X7" s="105"/>
    </row>
    <row r="8" spans="1:24" ht="15" thickBot="1" x14ac:dyDescent="0.4">
      <c r="A8" s="87"/>
      <c r="B8" s="75"/>
      <c r="C8" s="5">
        <v>12</v>
      </c>
      <c r="D8" s="6"/>
      <c r="E8" s="14"/>
      <c r="F8" s="15"/>
      <c r="G8" s="9"/>
      <c r="H8" s="18"/>
      <c r="I8" s="14"/>
      <c r="J8" s="15"/>
      <c r="K8" s="14"/>
      <c r="L8" s="15"/>
      <c r="M8" s="14"/>
      <c r="N8" s="15"/>
      <c r="O8" s="14"/>
      <c r="P8" s="15"/>
      <c r="Q8" s="5">
        <v>24</v>
      </c>
      <c r="R8" s="6"/>
      <c r="S8" s="14"/>
      <c r="T8" s="15"/>
      <c r="U8" s="9"/>
      <c r="V8" s="15"/>
      <c r="W8" s="104"/>
      <c r="X8" s="105"/>
    </row>
    <row r="9" spans="1:24" x14ac:dyDescent="0.35">
      <c r="A9" s="82">
        <v>1</v>
      </c>
      <c r="B9" s="76" t="s">
        <v>2</v>
      </c>
      <c r="C9" s="32">
        <v>5980</v>
      </c>
      <c r="D9" s="20"/>
      <c r="E9" s="10"/>
      <c r="F9" s="11"/>
      <c r="G9" s="38">
        <v>3026.6</v>
      </c>
      <c r="H9" s="21"/>
      <c r="I9" s="10"/>
      <c r="J9" s="11"/>
      <c r="K9" s="10"/>
      <c r="L9" s="11"/>
      <c r="M9" s="10"/>
      <c r="N9" s="11"/>
      <c r="O9" s="10"/>
      <c r="P9" s="11"/>
      <c r="Q9" s="32">
        <v>2900</v>
      </c>
      <c r="R9" s="20"/>
      <c r="S9" s="10"/>
      <c r="T9" s="11"/>
      <c r="U9" s="8"/>
      <c r="V9" s="11"/>
      <c r="W9" s="104"/>
      <c r="X9" s="105"/>
    </row>
    <row r="10" spans="1:24" x14ac:dyDescent="0.35">
      <c r="A10" s="83"/>
      <c r="B10" s="77"/>
      <c r="C10" s="22">
        <v>14</v>
      </c>
      <c r="D10" s="23"/>
      <c r="E10" s="12"/>
      <c r="F10" s="13"/>
      <c r="G10" s="24">
        <v>14</v>
      </c>
      <c r="H10" s="25"/>
      <c r="I10" s="12"/>
      <c r="J10" s="13"/>
      <c r="K10" s="12"/>
      <c r="L10" s="13"/>
      <c r="M10" s="12"/>
      <c r="N10" s="13"/>
      <c r="O10" s="12"/>
      <c r="P10" s="13"/>
      <c r="Q10" s="22">
        <v>7</v>
      </c>
      <c r="R10" s="23"/>
      <c r="S10" s="12"/>
      <c r="T10" s="13"/>
      <c r="U10" s="1"/>
      <c r="V10" s="13"/>
      <c r="W10" s="104"/>
      <c r="X10" s="105"/>
    </row>
    <row r="11" spans="1:24" x14ac:dyDescent="0.35">
      <c r="A11" s="84"/>
      <c r="B11" s="77"/>
      <c r="C11" s="31">
        <v>12</v>
      </c>
      <c r="D11" s="23"/>
      <c r="E11" s="12"/>
      <c r="F11" s="13"/>
      <c r="G11" s="24">
        <v>25</v>
      </c>
      <c r="H11" s="25"/>
      <c r="I11" s="12"/>
      <c r="J11" s="13"/>
      <c r="K11" s="12"/>
      <c r="L11" s="13"/>
      <c r="M11" s="12"/>
      <c r="N11" s="13"/>
      <c r="O11" s="12"/>
      <c r="P11" s="13"/>
      <c r="Q11" s="22">
        <v>12</v>
      </c>
      <c r="R11" s="23"/>
      <c r="S11" s="12"/>
      <c r="T11" s="13"/>
      <c r="U11" s="1"/>
      <c r="V11" s="13"/>
      <c r="W11" s="104"/>
      <c r="X11" s="105"/>
    </row>
    <row r="12" spans="1:24" x14ac:dyDescent="0.35">
      <c r="A12" s="85">
        <v>2</v>
      </c>
      <c r="B12" s="74" t="s">
        <v>3</v>
      </c>
      <c r="C12" s="33">
        <v>5290</v>
      </c>
      <c r="D12" s="4"/>
      <c r="E12" s="12"/>
      <c r="F12" s="13"/>
      <c r="G12" s="37">
        <v>5090.7</v>
      </c>
      <c r="H12" s="19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"/>
      <c r="V12" s="13"/>
      <c r="W12" s="104"/>
      <c r="X12" s="105"/>
    </row>
    <row r="13" spans="1:24" x14ac:dyDescent="0.35">
      <c r="A13" s="86"/>
      <c r="B13" s="74"/>
      <c r="C13" s="3">
        <v>14</v>
      </c>
      <c r="D13" s="4"/>
      <c r="E13" s="12"/>
      <c r="F13" s="13"/>
      <c r="G13" s="2">
        <v>14</v>
      </c>
      <c r="H13" s="19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"/>
      <c r="V13" s="13"/>
      <c r="W13" s="104"/>
      <c r="X13" s="105"/>
    </row>
    <row r="14" spans="1:24" x14ac:dyDescent="0.35">
      <c r="A14" s="90"/>
      <c r="B14" s="74"/>
      <c r="C14" s="3">
        <v>12</v>
      </c>
      <c r="D14" s="4"/>
      <c r="E14" s="12"/>
      <c r="F14" s="13"/>
      <c r="G14" s="2">
        <v>25</v>
      </c>
      <c r="H14" s="19"/>
      <c r="I14" s="12"/>
      <c r="J14" s="13"/>
      <c r="K14" s="12"/>
      <c r="L14" s="13"/>
      <c r="M14" s="12"/>
      <c r="N14" s="13"/>
      <c r="O14" s="12"/>
      <c r="P14" s="13"/>
      <c r="Q14" s="12"/>
      <c r="R14" s="63"/>
      <c r="S14" s="12"/>
      <c r="T14" s="13"/>
      <c r="U14" s="1"/>
      <c r="V14" s="13"/>
      <c r="W14" s="104"/>
      <c r="X14" s="105"/>
    </row>
    <row r="15" spans="1:24" x14ac:dyDescent="0.35">
      <c r="A15" s="88">
        <v>3</v>
      </c>
      <c r="B15" s="77" t="s">
        <v>4</v>
      </c>
      <c r="C15" s="34">
        <v>37000</v>
      </c>
      <c r="D15" s="23"/>
      <c r="E15" s="34">
        <v>29028</v>
      </c>
      <c r="F15" s="23"/>
      <c r="G15" s="36">
        <v>39028.400000000001</v>
      </c>
      <c r="H15" s="25"/>
      <c r="I15" s="12"/>
      <c r="J15" s="13"/>
      <c r="K15" s="12"/>
      <c r="L15" s="13"/>
      <c r="M15" s="12"/>
      <c r="N15" s="13"/>
      <c r="O15" s="12"/>
      <c r="P15" s="13"/>
      <c r="Q15" s="39">
        <v>28000</v>
      </c>
      <c r="R15" s="100" t="s">
        <v>25</v>
      </c>
      <c r="S15" s="12"/>
      <c r="T15" s="13"/>
      <c r="U15" s="1"/>
      <c r="V15" s="13"/>
      <c r="W15" s="104"/>
      <c r="X15" s="105"/>
    </row>
    <row r="16" spans="1:24" x14ac:dyDescent="0.35">
      <c r="A16" s="83"/>
      <c r="B16" s="77"/>
      <c r="C16" s="22">
        <v>14</v>
      </c>
      <c r="D16" s="23"/>
      <c r="E16" s="22">
        <v>14</v>
      </c>
      <c r="F16" s="23"/>
      <c r="G16" s="24">
        <v>14</v>
      </c>
      <c r="H16" s="25"/>
      <c r="I16" s="12"/>
      <c r="J16" s="13"/>
      <c r="K16" s="12"/>
      <c r="L16" s="13"/>
      <c r="M16" s="12"/>
      <c r="N16" s="13"/>
      <c r="O16" s="12"/>
      <c r="P16" s="13"/>
      <c r="Q16" s="30"/>
      <c r="R16" s="98"/>
      <c r="S16" s="12"/>
      <c r="T16" s="13"/>
      <c r="U16" s="1"/>
      <c r="V16" s="13"/>
      <c r="W16" s="104"/>
      <c r="X16" s="105"/>
    </row>
    <row r="17" spans="1:24" ht="15" thickBot="1" x14ac:dyDescent="0.4">
      <c r="A17" s="89"/>
      <c r="B17" s="78"/>
      <c r="C17" s="31">
        <v>12</v>
      </c>
      <c r="D17" s="27"/>
      <c r="E17" s="26">
        <v>24</v>
      </c>
      <c r="F17" s="27"/>
      <c r="G17" s="28">
        <v>25</v>
      </c>
      <c r="H17" s="29"/>
      <c r="I17" s="14"/>
      <c r="J17" s="15"/>
      <c r="K17" s="14"/>
      <c r="L17" s="15"/>
      <c r="M17" s="14"/>
      <c r="N17" s="15"/>
      <c r="O17" s="14"/>
      <c r="P17" s="15"/>
      <c r="Q17" s="49"/>
      <c r="R17" s="101"/>
      <c r="S17" s="14"/>
      <c r="T17" s="15"/>
      <c r="U17" s="9"/>
      <c r="V17" s="15"/>
      <c r="W17" s="104"/>
      <c r="X17" s="105"/>
    </row>
    <row r="18" spans="1:24" x14ac:dyDescent="0.35">
      <c r="A18" s="93">
        <v>1</v>
      </c>
      <c r="B18" s="69" t="s">
        <v>5</v>
      </c>
      <c r="C18" s="35">
        <v>21450</v>
      </c>
      <c r="D18" s="7"/>
      <c r="E18" s="10"/>
      <c r="F18" s="11"/>
      <c r="G18" s="8"/>
      <c r="H18" s="16"/>
      <c r="I18" s="35">
        <v>25350</v>
      </c>
      <c r="J18" s="7"/>
      <c r="K18" s="35">
        <v>17550</v>
      </c>
      <c r="L18" s="7"/>
      <c r="M18" s="35">
        <v>25350</v>
      </c>
      <c r="N18" s="7"/>
      <c r="O18" s="35">
        <v>40950</v>
      </c>
      <c r="P18" s="7"/>
      <c r="Q18" s="35">
        <v>27950</v>
      </c>
      <c r="R18" s="7"/>
      <c r="S18" s="35">
        <v>31850</v>
      </c>
      <c r="T18" s="7"/>
      <c r="U18" s="8"/>
      <c r="V18" s="11"/>
      <c r="W18" s="104"/>
      <c r="X18" s="105"/>
    </row>
    <row r="19" spans="1:24" x14ac:dyDescent="0.35">
      <c r="A19" s="86"/>
      <c r="B19" s="74"/>
      <c r="C19" s="3">
        <v>14</v>
      </c>
      <c r="D19" s="4"/>
      <c r="E19" s="12"/>
      <c r="F19" s="13"/>
      <c r="G19" s="1"/>
      <c r="H19" s="17"/>
      <c r="I19" s="3">
        <v>14</v>
      </c>
      <c r="J19" s="4"/>
      <c r="K19" s="3">
        <v>14</v>
      </c>
      <c r="L19" s="4"/>
      <c r="M19" s="3">
        <v>1</v>
      </c>
      <c r="N19" s="4"/>
      <c r="O19" s="3">
        <v>5</v>
      </c>
      <c r="P19" s="4"/>
      <c r="Q19" s="3">
        <v>14</v>
      </c>
      <c r="R19" s="4"/>
      <c r="S19" s="3">
        <v>10</v>
      </c>
      <c r="T19" s="4"/>
      <c r="U19" s="1"/>
      <c r="V19" s="13"/>
      <c r="W19" s="104"/>
      <c r="X19" s="105"/>
    </row>
    <row r="20" spans="1:24" x14ac:dyDescent="0.35">
      <c r="A20" s="90"/>
      <c r="B20" s="74"/>
      <c r="C20" s="3">
        <v>12</v>
      </c>
      <c r="D20" s="4"/>
      <c r="E20" s="12"/>
      <c r="F20" s="13"/>
      <c r="G20" s="1"/>
      <c r="H20" s="17"/>
      <c r="I20" s="3">
        <v>12</v>
      </c>
      <c r="J20" s="4"/>
      <c r="K20" s="3">
        <v>18</v>
      </c>
      <c r="L20" s="4"/>
      <c r="M20" s="3">
        <v>24</v>
      </c>
      <c r="N20" s="4"/>
      <c r="O20" s="3">
        <v>22</v>
      </c>
      <c r="P20" s="4"/>
      <c r="Q20" s="3">
        <v>24</v>
      </c>
      <c r="R20" s="4"/>
      <c r="S20" s="3">
        <v>12</v>
      </c>
      <c r="T20" s="4"/>
      <c r="U20" s="1"/>
      <c r="V20" s="13"/>
      <c r="W20" s="104"/>
      <c r="X20" s="105"/>
    </row>
    <row r="21" spans="1:24" x14ac:dyDescent="0.35">
      <c r="A21" s="88">
        <v>2</v>
      </c>
      <c r="B21" s="77" t="s">
        <v>6</v>
      </c>
      <c r="C21" s="34">
        <v>22750</v>
      </c>
      <c r="D21" s="23"/>
      <c r="E21" s="12"/>
      <c r="F21" s="13"/>
      <c r="G21" s="1"/>
      <c r="H21" s="17"/>
      <c r="I21" s="34">
        <v>29900</v>
      </c>
      <c r="J21" s="23"/>
      <c r="K21" s="12"/>
      <c r="L21" s="13"/>
      <c r="M21" s="34">
        <v>27950</v>
      </c>
      <c r="N21" s="23"/>
      <c r="O21" s="39">
        <v>28600</v>
      </c>
      <c r="P21" s="94" t="s">
        <v>24</v>
      </c>
      <c r="Q21" s="39">
        <v>25350</v>
      </c>
      <c r="R21" s="94" t="s">
        <v>24</v>
      </c>
      <c r="S21" s="34">
        <v>32500</v>
      </c>
      <c r="T21" s="23"/>
      <c r="U21" s="36">
        <v>21450</v>
      </c>
      <c r="V21" s="23"/>
      <c r="W21" s="104"/>
      <c r="X21" s="105"/>
    </row>
    <row r="22" spans="1:24" x14ac:dyDescent="0.35">
      <c r="A22" s="83"/>
      <c r="B22" s="77"/>
      <c r="C22" s="22">
        <v>14</v>
      </c>
      <c r="D22" s="23"/>
      <c r="E22" s="12"/>
      <c r="F22" s="13"/>
      <c r="G22" s="1"/>
      <c r="H22" s="17"/>
      <c r="I22" s="22">
        <v>14</v>
      </c>
      <c r="J22" s="23"/>
      <c r="K22" s="12"/>
      <c r="L22" s="13"/>
      <c r="M22" s="22">
        <v>1</v>
      </c>
      <c r="N22" s="23"/>
      <c r="O22" s="30">
        <v>5</v>
      </c>
      <c r="P22" s="95"/>
      <c r="Q22" s="30">
        <v>14</v>
      </c>
      <c r="R22" s="95"/>
      <c r="S22" s="22">
        <v>10</v>
      </c>
      <c r="T22" s="23"/>
      <c r="U22" s="24">
        <v>3</v>
      </c>
      <c r="V22" s="23"/>
      <c r="W22" s="104"/>
      <c r="X22" s="105"/>
    </row>
    <row r="23" spans="1:24" x14ac:dyDescent="0.35">
      <c r="A23" s="84"/>
      <c r="B23" s="77"/>
      <c r="C23" s="31">
        <v>12</v>
      </c>
      <c r="D23" s="23"/>
      <c r="E23" s="12"/>
      <c r="F23" s="13"/>
      <c r="G23" s="1"/>
      <c r="H23" s="17"/>
      <c r="I23" s="22">
        <v>12</v>
      </c>
      <c r="J23" s="23"/>
      <c r="K23" s="12"/>
      <c r="L23" s="13"/>
      <c r="M23" s="22">
        <v>24</v>
      </c>
      <c r="N23" s="23"/>
      <c r="O23" s="30">
        <v>22</v>
      </c>
      <c r="P23" s="96"/>
      <c r="Q23" s="30">
        <v>24</v>
      </c>
      <c r="R23" s="96"/>
      <c r="S23" s="22">
        <v>12</v>
      </c>
      <c r="T23" s="23"/>
      <c r="U23" s="24">
        <v>60</v>
      </c>
      <c r="V23" s="23"/>
      <c r="W23" s="104"/>
      <c r="X23" s="105"/>
    </row>
    <row r="24" spans="1:24" x14ac:dyDescent="0.35">
      <c r="A24" s="85">
        <v>3</v>
      </c>
      <c r="B24" s="74" t="s">
        <v>7</v>
      </c>
      <c r="C24" s="33">
        <v>9912.5</v>
      </c>
      <c r="D24" s="4"/>
      <c r="E24" s="12"/>
      <c r="F24" s="13"/>
      <c r="G24" s="1"/>
      <c r="H24" s="17"/>
      <c r="I24" s="33">
        <v>9746.75</v>
      </c>
      <c r="J24" s="4"/>
      <c r="K24" s="12"/>
      <c r="L24" s="13"/>
      <c r="M24" s="33">
        <v>12285</v>
      </c>
      <c r="N24" s="4"/>
      <c r="O24" s="33">
        <v>17199</v>
      </c>
      <c r="P24" s="4"/>
      <c r="Q24" s="33">
        <v>28925</v>
      </c>
      <c r="R24" s="4"/>
      <c r="S24" s="33">
        <v>10725</v>
      </c>
      <c r="T24" s="4"/>
      <c r="U24" s="1"/>
      <c r="V24" s="13"/>
      <c r="W24" s="104"/>
      <c r="X24" s="105"/>
    </row>
    <row r="25" spans="1:24" x14ac:dyDescent="0.35">
      <c r="A25" s="86"/>
      <c r="B25" s="74"/>
      <c r="C25" s="3">
        <v>14</v>
      </c>
      <c r="D25" s="4"/>
      <c r="E25" s="12"/>
      <c r="F25" s="13"/>
      <c r="G25" s="1"/>
      <c r="H25" s="17"/>
      <c r="I25" s="3">
        <v>14</v>
      </c>
      <c r="J25" s="4"/>
      <c r="K25" s="12"/>
      <c r="L25" s="13"/>
      <c r="M25" s="3">
        <v>1</v>
      </c>
      <c r="N25" s="4"/>
      <c r="O25" s="3">
        <v>5</v>
      </c>
      <c r="P25" s="4"/>
      <c r="Q25" s="3">
        <v>14</v>
      </c>
      <c r="R25" s="4"/>
      <c r="S25" s="3">
        <v>10</v>
      </c>
      <c r="T25" s="4"/>
      <c r="U25" s="1"/>
      <c r="V25" s="13"/>
      <c r="W25" s="104"/>
      <c r="X25" s="105"/>
    </row>
    <row r="26" spans="1:24" x14ac:dyDescent="0.35">
      <c r="A26" s="90"/>
      <c r="B26" s="74"/>
      <c r="C26" s="3">
        <v>12</v>
      </c>
      <c r="D26" s="4"/>
      <c r="E26" s="12"/>
      <c r="F26" s="13"/>
      <c r="G26" s="1"/>
      <c r="H26" s="17"/>
      <c r="I26" s="3">
        <v>12</v>
      </c>
      <c r="J26" s="4"/>
      <c r="K26" s="12"/>
      <c r="L26" s="13"/>
      <c r="M26" s="3">
        <v>24</v>
      </c>
      <c r="N26" s="4"/>
      <c r="O26" s="3">
        <v>22</v>
      </c>
      <c r="P26" s="4"/>
      <c r="Q26" s="3">
        <v>24</v>
      </c>
      <c r="R26" s="4"/>
      <c r="S26" s="3">
        <v>12</v>
      </c>
      <c r="T26" s="4"/>
      <c r="U26" s="1"/>
      <c r="V26" s="13"/>
      <c r="W26" s="104"/>
      <c r="X26" s="105"/>
    </row>
    <row r="27" spans="1:24" x14ac:dyDescent="0.35">
      <c r="A27" s="88">
        <v>4</v>
      </c>
      <c r="B27" s="77" t="s">
        <v>8</v>
      </c>
      <c r="C27" s="34">
        <v>9150</v>
      </c>
      <c r="D27" s="23"/>
      <c r="E27" s="12"/>
      <c r="F27" s="13"/>
      <c r="G27" s="1"/>
      <c r="H27" s="17"/>
      <c r="I27" s="34">
        <v>8997</v>
      </c>
      <c r="J27" s="23"/>
      <c r="K27" s="12"/>
      <c r="L27" s="13"/>
      <c r="M27" s="34">
        <v>11016</v>
      </c>
      <c r="N27" s="23"/>
      <c r="O27" s="34">
        <v>15876</v>
      </c>
      <c r="P27" s="23"/>
      <c r="Q27" s="34">
        <v>28200</v>
      </c>
      <c r="R27" s="23"/>
      <c r="S27" s="34">
        <v>9900</v>
      </c>
      <c r="T27" s="23"/>
      <c r="U27" s="1"/>
      <c r="V27" s="13"/>
      <c r="W27" s="104"/>
      <c r="X27" s="105"/>
    </row>
    <row r="28" spans="1:24" x14ac:dyDescent="0.35">
      <c r="A28" s="83"/>
      <c r="B28" s="77"/>
      <c r="C28" s="22">
        <v>14</v>
      </c>
      <c r="D28" s="23"/>
      <c r="E28" s="12"/>
      <c r="F28" s="13"/>
      <c r="G28" s="1"/>
      <c r="H28" s="17"/>
      <c r="I28" s="22">
        <v>14</v>
      </c>
      <c r="J28" s="23"/>
      <c r="K28" s="12"/>
      <c r="L28" s="13"/>
      <c r="M28" s="22">
        <v>1</v>
      </c>
      <c r="N28" s="23"/>
      <c r="O28" s="22">
        <v>5</v>
      </c>
      <c r="P28" s="23"/>
      <c r="Q28" s="22">
        <v>14</v>
      </c>
      <c r="R28" s="23"/>
      <c r="S28" s="22">
        <v>10</v>
      </c>
      <c r="T28" s="23"/>
      <c r="U28" s="1"/>
      <c r="V28" s="13"/>
      <c r="W28" s="104"/>
      <c r="X28" s="105"/>
    </row>
    <row r="29" spans="1:24" ht="15" thickBot="1" x14ac:dyDescent="0.4">
      <c r="A29" s="89"/>
      <c r="B29" s="78"/>
      <c r="C29" s="31">
        <v>12</v>
      </c>
      <c r="D29" s="27"/>
      <c r="E29" s="14"/>
      <c r="F29" s="15"/>
      <c r="G29" s="9"/>
      <c r="H29" s="18"/>
      <c r="I29" s="26">
        <v>12</v>
      </c>
      <c r="J29" s="27"/>
      <c r="K29" s="14"/>
      <c r="L29" s="15"/>
      <c r="M29" s="26">
        <v>24</v>
      </c>
      <c r="N29" s="27"/>
      <c r="O29" s="26">
        <v>22</v>
      </c>
      <c r="P29" s="27"/>
      <c r="Q29" s="26">
        <v>24</v>
      </c>
      <c r="R29" s="27"/>
      <c r="S29" s="26">
        <v>12</v>
      </c>
      <c r="T29" s="27"/>
      <c r="U29" s="9"/>
      <c r="V29" s="15"/>
      <c r="W29" s="106"/>
      <c r="X29" s="107"/>
    </row>
  </sheetData>
  <mergeCells count="47">
    <mergeCell ref="R3:R5"/>
    <mergeCell ref="R15:R17"/>
    <mergeCell ref="P21:P23"/>
    <mergeCell ref="W1:X1"/>
    <mergeCell ref="W2:X2"/>
    <mergeCell ref="W3:X29"/>
    <mergeCell ref="R21:R23"/>
    <mergeCell ref="A24:A26"/>
    <mergeCell ref="B24:B26"/>
    <mergeCell ref="A27:A29"/>
    <mergeCell ref="B27:B29"/>
    <mergeCell ref="B15:B17"/>
    <mergeCell ref="A18:A20"/>
    <mergeCell ref="B18:B20"/>
    <mergeCell ref="A21:A23"/>
    <mergeCell ref="B21:B23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U1:V1"/>
    <mergeCell ref="A12:A14"/>
    <mergeCell ref="B12:B14"/>
    <mergeCell ref="A15:A17"/>
    <mergeCell ref="C1:D1"/>
    <mergeCell ref="G1:H1"/>
    <mergeCell ref="A3:A5"/>
    <mergeCell ref="B3:B5"/>
    <mergeCell ref="A6:A8"/>
    <mergeCell ref="B6:B8"/>
    <mergeCell ref="A9:A11"/>
    <mergeCell ref="B9:B11"/>
    <mergeCell ref="A1:A2"/>
    <mergeCell ref="B1:B2"/>
    <mergeCell ref="E1:F1"/>
    <mergeCell ref="C2:D2"/>
    <mergeCell ref="E2:F2"/>
    <mergeCell ref="I1:J1"/>
    <mergeCell ref="K1:L1"/>
    <mergeCell ref="G2:H2"/>
    <mergeCell ref="I2:J2"/>
    <mergeCell ref="K2:L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Katarzyna Grylewicz</cp:lastModifiedBy>
  <cp:lastPrinted>2020-11-27T07:22:38Z</cp:lastPrinted>
  <dcterms:created xsi:type="dcterms:W3CDTF">2015-06-05T18:19:34Z</dcterms:created>
  <dcterms:modified xsi:type="dcterms:W3CDTF">2020-12-04T08:20:51Z</dcterms:modified>
</cp:coreProperties>
</file>